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20055" windowHeight="7935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B99" i="1"/>
  <c r="B101" s="1"/>
  <c r="J99"/>
  <c r="I99"/>
  <c r="H99"/>
  <c r="G99"/>
  <c r="F99"/>
  <c r="E99"/>
  <c r="E101" s="1"/>
  <c r="D99"/>
  <c r="C99"/>
  <c r="E74"/>
  <c r="B72"/>
  <c r="B74" s="1"/>
  <c r="J72"/>
  <c r="I72"/>
  <c r="H72"/>
  <c r="G72"/>
  <c r="F72"/>
  <c r="E72"/>
  <c r="D72"/>
  <c r="C72"/>
  <c r="E49"/>
  <c r="B49"/>
  <c r="B47"/>
  <c r="J47"/>
  <c r="I47"/>
  <c r="H47"/>
  <c r="G47"/>
  <c r="F47"/>
  <c r="E47"/>
  <c r="D47"/>
  <c r="C47"/>
</calcChain>
</file>

<file path=xl/sharedStrings.xml><?xml version="1.0" encoding="utf-8"?>
<sst xmlns="http://schemas.openxmlformats.org/spreadsheetml/2006/main" count="108" uniqueCount="58">
  <si>
    <t>DHARAMVEER SINGH</t>
  </si>
  <si>
    <t>AGRO VYAPAR KENDRA, BAHASU</t>
  </si>
  <si>
    <t>ALIGARH AGRICULTURE STORE, ALIGARH</t>
  </si>
  <si>
    <t>AMAR KHAD BHANDAR, SIRSAGANJ</t>
  </si>
  <si>
    <t>AMIT TRADERS, SAMBHAL</t>
  </si>
  <si>
    <t>BABLU BEEJ BHANDAR, NARKHI</t>
  </si>
  <si>
    <t>BANSAL KHAD BEEJ BHANDAR, RAYA</t>
  </si>
  <si>
    <t>BHADAWAR BEEZ BHANDAR, BAH</t>
  </si>
  <si>
    <t>BHARAT KRISHI SEVA KENDRA, BILARI</t>
  </si>
  <si>
    <t>CHAUDHARY AGRO AGENCY, MATHURA</t>
  </si>
  <si>
    <t>CHOLA BEEJ COMPANY, KHURJA</t>
  </si>
  <si>
    <t>DHEERAJ SHARMA, PANIPAT</t>
  </si>
  <si>
    <t>GENDALAL BHAGWANDAS, ROSHANGANJ</t>
  </si>
  <si>
    <t>KEET NASHAK DAWA KHANA, ALIGARGH</t>
  </si>
  <si>
    <t>KISAN BEEJ BHANDAR, IGLAS</t>
  </si>
  <si>
    <t>KISAN KRISHI SEWA KENDRA, NARKHI</t>
  </si>
  <si>
    <t>KISAN SEVA KENDRA, LARDPUR</t>
  </si>
  <si>
    <t>KISAN SEVA KENDRA, SAMBHAL</t>
  </si>
  <si>
    <t>LAXMI KHAD BHANDAR, KHAIR</t>
  </si>
  <si>
    <t>MOHAN BEEJ BHANDAR, SHIKOHABAD</t>
  </si>
  <si>
    <t>NAVALKISHOR JUGALKISHOR, MATHURA</t>
  </si>
  <si>
    <t>NETAJI KRIISHI SEVA KENDRA, AGRA</t>
  </si>
  <si>
    <t>NEW SHIVAM AGRO AGENCY, AGRA</t>
  </si>
  <si>
    <t>PANDIT FERTILIZERS, JHANAGIRABAD</t>
  </si>
  <si>
    <t>PAWAN BEEJ BHANDAR, AGRA</t>
  </si>
  <si>
    <t>PRAVESH KHAD BHANDAR, ATROLI</t>
  </si>
  <si>
    <t>R.B. TRADING COMPANY, KHURJA</t>
  </si>
  <si>
    <t>RAJDHANI SEEDS, BALUGANJ</t>
  </si>
  <si>
    <t>RASHTRIYA BEEJ BHANDAR, KURAOLI</t>
  </si>
  <si>
    <t>RAVI CHAUDHARY BEEJ BHANDAR SADABAD</t>
  </si>
  <si>
    <t>SATISH BEEJ BHANDAR, MAINPURI</t>
  </si>
  <si>
    <t>SHIV BEEJ BHANDAR, AURANGABAD</t>
  </si>
  <si>
    <t>SHIVAM AGRO AGENCY, ALIGARH</t>
  </si>
  <si>
    <t>SHREE BALAJI AGENCY, FIROZABAD,</t>
  </si>
  <si>
    <t>SHREE JAGANNATH AGRO SCIENCE, PANIPAT</t>
  </si>
  <si>
    <t>SHUKLA KHAD BEEJ BHANDAR, BALDEO</t>
  </si>
  <si>
    <t>SINGH ENTERPRISES, BIJNOR</t>
  </si>
  <si>
    <t>TANNU AGRO AGENCY, HATRAS</t>
  </si>
  <si>
    <t>VIJAY TRADERS, KASGANJ</t>
  </si>
  <si>
    <t>VISHAL BEEJ BHANDAR, BACHGAON</t>
  </si>
  <si>
    <t>VISHWADUTT MINERALS PVT. LTD., GHAZIABAD</t>
  </si>
  <si>
    <t xml:space="preserve"> Period from 01-APR-19 to 05-FEB-20</t>
  </si>
  <si>
    <t>ACC NAME</t>
  </si>
  <si>
    <t>OPENING</t>
  </si>
  <si>
    <t>DEBIT AMOUNT</t>
  </si>
  <si>
    <t>CREDIT AMOUNT</t>
  </si>
  <si>
    <t>BALANCE AMT</t>
  </si>
  <si>
    <t>0 - 120</t>
  </si>
  <si>
    <t>121 - 180</t>
  </si>
  <si>
    <t>181 - 240</t>
  </si>
  <si>
    <t>241 - 300</t>
  </si>
  <si>
    <t>301 -  ABOVE</t>
  </si>
  <si>
    <t>CHAUDHARY BEEJ BHANDAR, GARHMU</t>
  </si>
  <si>
    <t>TOTAL</t>
  </si>
  <si>
    <t>TOTAL OUTSTANDING</t>
  </si>
  <si>
    <t>NISHAN AGRI SOLUTIONS INC., GHAZIABAD</t>
  </si>
  <si>
    <t>PANDIT FERTILIZERS. JAHANGIRABAD</t>
  </si>
  <si>
    <t>KHANDELWAL PESTICIDES PVT. LTD., GHAZIABAD</t>
  </si>
</sst>
</file>

<file path=xl/styles.xml><?xml version="1.0" encoding="utf-8"?>
<styleSheet xmlns="http://schemas.openxmlformats.org/spreadsheetml/2006/main">
  <numFmts count="1">
    <numFmt numFmtId="164" formatCode="#########0.00"/>
  </numFmts>
  <fonts count="5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10"/>
      <color theme="1"/>
      <name val="Arial"/>
      <family val="2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</fills>
  <borders count="4">
    <border>
      <left/>
      <right/>
      <top/>
      <bottom/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/>
      <top/>
      <bottom style="dashed">
        <color indexed="64"/>
      </bottom>
      <diagonal/>
    </border>
    <border>
      <left/>
      <right/>
      <top/>
      <bottom style="dashed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1" xfId="0" quotePrefix="1" applyFont="1" applyBorder="1"/>
    <xf numFmtId="164" fontId="1" fillId="0" borderId="1" xfId="0" applyNumberFormat="1" applyFont="1" applyBorder="1"/>
    <xf numFmtId="0" fontId="1" fillId="0" borderId="0" xfId="0" applyFont="1"/>
    <xf numFmtId="0" fontId="2" fillId="3" borderId="1" xfId="0" applyFont="1" applyFill="1" applyBorder="1" applyAlignment="1">
      <alignment horizontal="center" vertical="center" wrapText="1"/>
    </xf>
    <xf numFmtId="164" fontId="2" fillId="0" borderId="1" xfId="0" applyNumberFormat="1" applyFont="1" applyBorder="1"/>
    <xf numFmtId="0" fontId="2" fillId="0" borderId="1" xfId="0" applyFont="1" applyBorder="1" applyAlignment="1">
      <alignment horizontal="center"/>
    </xf>
    <xf numFmtId="0" fontId="3" fillId="0" borderId="1" xfId="0" quotePrefix="1" applyFont="1" applyBorder="1"/>
    <xf numFmtId="164" fontId="4" fillId="0" borderId="0" xfId="0" applyNumberFormat="1" applyFont="1"/>
    <xf numFmtId="0" fontId="2" fillId="0" borderId="2" xfId="0" quotePrefix="1" applyFont="1" applyBorder="1" applyAlignment="1">
      <alignment horizontal="center"/>
    </xf>
    <xf numFmtId="0" fontId="2" fillId="0" borderId="3" xfId="0" quotePrefix="1" applyFont="1" applyBorder="1" applyAlignment="1">
      <alignment horizontal="center"/>
    </xf>
    <xf numFmtId="0" fontId="2" fillId="2" borderId="0" xfId="0" applyFont="1" applyFill="1" applyAlignment="1">
      <alignment horizontal="center"/>
    </xf>
    <xf numFmtId="0" fontId="2" fillId="0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J102"/>
  <sheetViews>
    <sheetView tabSelected="1" topLeftCell="A67" workbookViewId="0">
      <selection activeCell="F78" sqref="F78"/>
    </sheetView>
  </sheetViews>
  <sheetFormatPr defaultRowHeight="15"/>
  <cols>
    <col min="1" max="1" width="44" bestFit="1" customWidth="1"/>
    <col min="2" max="2" width="11.85546875" bestFit="1" customWidth="1"/>
    <col min="3" max="4" width="13.140625" bestFit="1" customWidth="1"/>
    <col min="5" max="6" width="11.85546875" bestFit="1" customWidth="1"/>
    <col min="7" max="10" width="10.7109375" bestFit="1" customWidth="1"/>
  </cols>
  <sheetData>
    <row r="1" spans="1:10">
      <c r="A1" s="11" t="s">
        <v>40</v>
      </c>
      <c r="B1" s="11"/>
      <c r="C1" s="11"/>
      <c r="D1" s="11"/>
      <c r="E1" s="11"/>
      <c r="F1" s="11"/>
      <c r="G1" s="11"/>
      <c r="H1" s="11"/>
      <c r="I1" s="11"/>
      <c r="J1" s="11"/>
    </row>
    <row r="2" spans="1:10">
      <c r="A2" s="12" t="s">
        <v>41</v>
      </c>
      <c r="B2" s="12"/>
      <c r="C2" s="12"/>
      <c r="D2" s="12"/>
      <c r="E2" s="12"/>
      <c r="F2" s="12"/>
      <c r="G2" s="12"/>
      <c r="H2" s="12"/>
      <c r="I2" s="12"/>
      <c r="J2" s="12"/>
    </row>
    <row r="3" spans="1:10">
      <c r="A3" s="9" t="s">
        <v>0</v>
      </c>
      <c r="B3" s="10"/>
      <c r="C3" s="10"/>
      <c r="D3" s="10"/>
      <c r="E3" s="10"/>
      <c r="F3" s="10"/>
      <c r="G3" s="10"/>
      <c r="H3" s="10"/>
      <c r="I3" s="10"/>
      <c r="J3" s="10"/>
    </row>
    <row r="4" spans="1:10" ht="30">
      <c r="A4" s="4" t="s">
        <v>42</v>
      </c>
      <c r="B4" s="4" t="s">
        <v>43</v>
      </c>
      <c r="C4" s="4" t="s">
        <v>44</v>
      </c>
      <c r="D4" s="4" t="s">
        <v>45</v>
      </c>
      <c r="E4" s="4" t="s">
        <v>46</v>
      </c>
      <c r="F4" s="4" t="s">
        <v>47</v>
      </c>
      <c r="G4" s="4" t="s">
        <v>48</v>
      </c>
      <c r="H4" s="4" t="s">
        <v>49</v>
      </c>
      <c r="I4" s="4" t="s">
        <v>50</v>
      </c>
      <c r="J4" s="4" t="s">
        <v>51</v>
      </c>
    </row>
    <row r="5" spans="1:10" s="3" customFormat="1" ht="14.25">
      <c r="A5" s="1"/>
      <c r="B5" s="2"/>
      <c r="C5" s="2"/>
      <c r="D5" s="2"/>
      <c r="E5" s="2"/>
      <c r="F5" s="2"/>
      <c r="G5" s="2"/>
      <c r="H5" s="2"/>
      <c r="I5" s="2"/>
      <c r="J5" s="2"/>
    </row>
    <row r="6" spans="1:10" s="3" customFormat="1" ht="14.25">
      <c r="A6" s="1" t="s">
        <v>1</v>
      </c>
      <c r="B6" s="2">
        <v>221528</v>
      </c>
      <c r="C6" s="2">
        <v>0</v>
      </c>
      <c r="D6" s="2">
        <v>90000</v>
      </c>
      <c r="E6" s="2">
        <v>131528</v>
      </c>
      <c r="F6" s="2">
        <v>0</v>
      </c>
      <c r="G6" s="2">
        <v>0</v>
      </c>
      <c r="H6" s="2">
        <v>0</v>
      </c>
      <c r="I6" s="2">
        <v>0</v>
      </c>
      <c r="J6" s="2">
        <v>131528</v>
      </c>
    </row>
    <row r="7" spans="1:10" s="3" customFormat="1" ht="14.25">
      <c r="A7" s="1" t="s">
        <v>2</v>
      </c>
      <c r="B7" s="2">
        <v>-69245</v>
      </c>
      <c r="C7" s="2">
        <v>1442169</v>
      </c>
      <c r="D7" s="2">
        <v>1261643</v>
      </c>
      <c r="E7" s="2">
        <v>111281</v>
      </c>
      <c r="F7" s="2">
        <v>111281</v>
      </c>
      <c r="G7" s="2">
        <v>0</v>
      </c>
      <c r="H7" s="2">
        <v>0</v>
      </c>
      <c r="I7" s="2">
        <v>0</v>
      </c>
      <c r="J7" s="2">
        <v>0</v>
      </c>
    </row>
    <row r="8" spans="1:10" s="3" customFormat="1" ht="14.25">
      <c r="A8" s="1" t="s">
        <v>3</v>
      </c>
      <c r="B8" s="2">
        <v>425049</v>
      </c>
      <c r="C8" s="2">
        <v>1685998</v>
      </c>
      <c r="D8" s="2">
        <v>1560587</v>
      </c>
      <c r="E8" s="2">
        <v>550460</v>
      </c>
      <c r="F8" s="2">
        <v>550460</v>
      </c>
      <c r="G8" s="2">
        <v>0</v>
      </c>
      <c r="H8" s="2">
        <v>0</v>
      </c>
      <c r="I8" s="2">
        <v>0</v>
      </c>
      <c r="J8" s="2">
        <v>0</v>
      </c>
    </row>
    <row r="9" spans="1:10" s="3" customFormat="1" ht="14.25">
      <c r="A9" s="1" t="s">
        <v>4</v>
      </c>
      <c r="B9" s="2">
        <v>-755145</v>
      </c>
      <c r="C9" s="2">
        <v>1541623</v>
      </c>
      <c r="D9" s="2">
        <v>793040</v>
      </c>
      <c r="E9" s="2">
        <v>-6562</v>
      </c>
      <c r="F9" s="2">
        <v>0</v>
      </c>
      <c r="G9" s="2">
        <v>0</v>
      </c>
      <c r="H9" s="2">
        <v>0</v>
      </c>
      <c r="I9" s="2">
        <v>0</v>
      </c>
      <c r="J9" s="2">
        <v>0</v>
      </c>
    </row>
    <row r="10" spans="1:10" s="3" customFormat="1" ht="14.25">
      <c r="A10" s="1" t="s">
        <v>5</v>
      </c>
      <c r="B10" s="2">
        <v>488323</v>
      </c>
      <c r="C10" s="2">
        <v>1407484</v>
      </c>
      <c r="D10" s="2">
        <v>1251107</v>
      </c>
      <c r="E10" s="2">
        <v>644700</v>
      </c>
      <c r="F10" s="2">
        <v>575808</v>
      </c>
      <c r="G10" s="2">
        <v>68892</v>
      </c>
      <c r="H10" s="2">
        <v>0</v>
      </c>
      <c r="I10" s="2">
        <v>0</v>
      </c>
      <c r="J10" s="2">
        <v>0</v>
      </c>
    </row>
    <row r="11" spans="1:10" s="3" customFormat="1" ht="14.25">
      <c r="A11" s="1" t="s">
        <v>6</v>
      </c>
      <c r="B11" s="2">
        <v>131232</v>
      </c>
      <c r="C11" s="2">
        <v>209612</v>
      </c>
      <c r="D11" s="2">
        <v>329843</v>
      </c>
      <c r="E11" s="2">
        <v>11001</v>
      </c>
      <c r="F11" s="2">
        <v>11001</v>
      </c>
      <c r="G11" s="2">
        <v>0</v>
      </c>
      <c r="H11" s="2">
        <v>0</v>
      </c>
      <c r="I11" s="2">
        <v>0</v>
      </c>
      <c r="J11" s="2">
        <v>0</v>
      </c>
    </row>
    <row r="12" spans="1:10" s="3" customFormat="1" ht="14.25">
      <c r="A12" s="1" t="s">
        <v>7</v>
      </c>
      <c r="B12" s="2">
        <v>0</v>
      </c>
      <c r="C12" s="2">
        <v>13200</v>
      </c>
      <c r="D12" s="2">
        <v>305</v>
      </c>
      <c r="E12" s="2">
        <v>12895</v>
      </c>
      <c r="F12" s="2">
        <v>12895</v>
      </c>
      <c r="G12" s="2">
        <v>0</v>
      </c>
      <c r="H12" s="2">
        <v>0</v>
      </c>
      <c r="I12" s="2">
        <v>0</v>
      </c>
      <c r="J12" s="2">
        <v>0</v>
      </c>
    </row>
    <row r="13" spans="1:10" s="3" customFormat="1" ht="14.25">
      <c r="A13" s="1" t="s">
        <v>8</v>
      </c>
      <c r="B13" s="2">
        <v>0</v>
      </c>
      <c r="C13" s="2">
        <v>65248</v>
      </c>
      <c r="D13" s="2">
        <v>51245</v>
      </c>
      <c r="E13" s="2">
        <v>14003</v>
      </c>
      <c r="F13" s="2">
        <v>14003</v>
      </c>
      <c r="G13" s="2">
        <v>0</v>
      </c>
      <c r="H13" s="2">
        <v>0</v>
      </c>
      <c r="I13" s="2">
        <v>0</v>
      </c>
      <c r="J13" s="2">
        <v>0</v>
      </c>
    </row>
    <row r="14" spans="1:10" s="3" customFormat="1" ht="14.25">
      <c r="A14" s="1" t="s">
        <v>9</v>
      </c>
      <c r="B14" s="2">
        <v>7356</v>
      </c>
      <c r="C14" s="2">
        <v>92226</v>
      </c>
      <c r="D14" s="2">
        <v>191050</v>
      </c>
      <c r="E14" s="2">
        <v>-91468</v>
      </c>
      <c r="F14" s="2">
        <v>0</v>
      </c>
      <c r="G14" s="2">
        <v>0</v>
      </c>
      <c r="H14" s="2">
        <v>0</v>
      </c>
      <c r="I14" s="2">
        <v>0</v>
      </c>
      <c r="J14" s="2">
        <v>0</v>
      </c>
    </row>
    <row r="15" spans="1:10" s="3" customFormat="1" ht="14.25">
      <c r="A15" s="1" t="s">
        <v>52</v>
      </c>
      <c r="B15" s="2">
        <v>-886</v>
      </c>
      <c r="C15" s="2">
        <v>0</v>
      </c>
      <c r="D15" s="2">
        <v>0</v>
      </c>
      <c r="E15" s="2">
        <v>-886</v>
      </c>
      <c r="F15" s="2">
        <v>0</v>
      </c>
      <c r="G15" s="2">
        <v>0</v>
      </c>
      <c r="H15" s="2">
        <v>0</v>
      </c>
      <c r="I15" s="2">
        <v>0</v>
      </c>
      <c r="J15" s="2">
        <v>0</v>
      </c>
    </row>
    <row r="16" spans="1:10" s="3" customFormat="1" ht="14.25">
      <c r="A16" s="1" t="s">
        <v>10</v>
      </c>
      <c r="B16" s="2">
        <v>49415</v>
      </c>
      <c r="C16" s="2">
        <v>76102</v>
      </c>
      <c r="D16" s="2">
        <v>75600</v>
      </c>
      <c r="E16" s="2">
        <v>49917</v>
      </c>
      <c r="F16" s="2">
        <v>0</v>
      </c>
      <c r="G16" s="2">
        <v>49917</v>
      </c>
      <c r="H16" s="2">
        <v>0</v>
      </c>
      <c r="I16" s="2">
        <v>0</v>
      </c>
      <c r="J16" s="2">
        <v>0</v>
      </c>
    </row>
    <row r="17" spans="1:10" s="3" customFormat="1" ht="14.25">
      <c r="A17" s="1" t="s">
        <v>11</v>
      </c>
      <c r="B17" s="2">
        <v>5943</v>
      </c>
      <c r="C17" s="2">
        <v>0</v>
      </c>
      <c r="D17" s="2">
        <v>0</v>
      </c>
      <c r="E17" s="2">
        <v>5943</v>
      </c>
      <c r="F17" s="2">
        <v>0</v>
      </c>
      <c r="G17" s="2">
        <v>0</v>
      </c>
      <c r="H17" s="2">
        <v>0</v>
      </c>
      <c r="I17" s="2">
        <v>0</v>
      </c>
      <c r="J17" s="2">
        <v>5943</v>
      </c>
    </row>
    <row r="18" spans="1:10" s="3" customFormat="1" ht="14.25">
      <c r="A18" s="1" t="s">
        <v>12</v>
      </c>
      <c r="B18" s="2">
        <v>-109</v>
      </c>
      <c r="C18" s="2">
        <v>150825</v>
      </c>
      <c r="D18" s="2">
        <v>151000</v>
      </c>
      <c r="E18" s="2">
        <v>-284</v>
      </c>
      <c r="F18" s="2">
        <v>0</v>
      </c>
      <c r="G18" s="2">
        <v>0</v>
      </c>
      <c r="H18" s="2">
        <v>0</v>
      </c>
      <c r="I18" s="2">
        <v>0</v>
      </c>
      <c r="J18" s="2">
        <v>0</v>
      </c>
    </row>
    <row r="19" spans="1:10" s="3" customFormat="1" ht="14.25">
      <c r="A19" s="1" t="s">
        <v>13</v>
      </c>
      <c r="B19" s="2">
        <v>88931</v>
      </c>
      <c r="C19" s="2">
        <v>0</v>
      </c>
      <c r="D19" s="2">
        <v>89295</v>
      </c>
      <c r="E19" s="2">
        <v>-364</v>
      </c>
      <c r="F19" s="2">
        <v>0</v>
      </c>
      <c r="G19" s="2">
        <v>0</v>
      </c>
      <c r="H19" s="2">
        <v>0</v>
      </c>
      <c r="I19" s="2">
        <v>0</v>
      </c>
      <c r="J19" s="2">
        <v>0</v>
      </c>
    </row>
    <row r="20" spans="1:10" s="3" customFormat="1" ht="14.25">
      <c r="A20" s="1" t="s">
        <v>14</v>
      </c>
      <c r="B20" s="2">
        <v>25639</v>
      </c>
      <c r="C20" s="2">
        <v>346041</v>
      </c>
      <c r="D20" s="2">
        <v>371195</v>
      </c>
      <c r="E20" s="2">
        <v>485</v>
      </c>
      <c r="F20" s="2">
        <v>485</v>
      </c>
      <c r="G20" s="2">
        <v>0</v>
      </c>
      <c r="H20" s="2">
        <v>0</v>
      </c>
      <c r="I20" s="2">
        <v>0</v>
      </c>
      <c r="J20" s="2">
        <v>0</v>
      </c>
    </row>
    <row r="21" spans="1:10" s="3" customFormat="1" ht="14.25">
      <c r="A21" s="1" t="s">
        <v>15</v>
      </c>
      <c r="B21" s="2">
        <v>14453</v>
      </c>
      <c r="C21" s="2">
        <v>514910</v>
      </c>
      <c r="D21" s="2">
        <v>529410</v>
      </c>
      <c r="E21" s="2">
        <v>-47</v>
      </c>
      <c r="F21" s="2">
        <v>0</v>
      </c>
      <c r="G21" s="2">
        <v>0</v>
      </c>
      <c r="H21" s="2">
        <v>0</v>
      </c>
      <c r="I21" s="2">
        <v>0</v>
      </c>
      <c r="J21" s="2">
        <v>0</v>
      </c>
    </row>
    <row r="22" spans="1:10" s="3" customFormat="1" ht="14.25">
      <c r="A22" s="1" t="s">
        <v>16</v>
      </c>
      <c r="B22" s="2">
        <v>333231</v>
      </c>
      <c r="C22" s="2">
        <v>586976</v>
      </c>
      <c r="D22" s="2">
        <v>553546</v>
      </c>
      <c r="E22" s="2">
        <v>366661</v>
      </c>
      <c r="F22" s="2">
        <v>200679</v>
      </c>
      <c r="G22" s="2">
        <v>165982</v>
      </c>
      <c r="H22" s="2">
        <v>0</v>
      </c>
      <c r="I22" s="2">
        <v>0</v>
      </c>
      <c r="J22" s="2">
        <v>0</v>
      </c>
    </row>
    <row r="23" spans="1:10" s="3" customFormat="1" ht="14.25">
      <c r="A23" s="1" t="s">
        <v>17</v>
      </c>
      <c r="B23" s="2">
        <v>-75247</v>
      </c>
      <c r="C23" s="2">
        <v>2483932</v>
      </c>
      <c r="D23" s="2">
        <v>2272743</v>
      </c>
      <c r="E23" s="2">
        <v>135942</v>
      </c>
      <c r="F23" s="2">
        <v>135942</v>
      </c>
      <c r="G23" s="2">
        <v>0</v>
      </c>
      <c r="H23" s="2">
        <v>0</v>
      </c>
      <c r="I23" s="2">
        <v>0</v>
      </c>
      <c r="J23" s="2">
        <v>0</v>
      </c>
    </row>
    <row r="24" spans="1:10" s="3" customFormat="1" ht="14.25">
      <c r="A24" s="1" t="s">
        <v>18</v>
      </c>
      <c r="B24" s="2">
        <v>0</v>
      </c>
      <c r="C24" s="2">
        <v>349313</v>
      </c>
      <c r="D24" s="2">
        <v>326790</v>
      </c>
      <c r="E24" s="2">
        <v>22523</v>
      </c>
      <c r="F24" s="2">
        <v>22523</v>
      </c>
      <c r="G24" s="2">
        <v>0</v>
      </c>
      <c r="H24" s="2">
        <v>0</v>
      </c>
      <c r="I24" s="2">
        <v>0</v>
      </c>
      <c r="J24" s="2">
        <v>0</v>
      </c>
    </row>
    <row r="25" spans="1:10" s="3" customFormat="1" ht="14.25">
      <c r="A25" s="1" t="s">
        <v>19</v>
      </c>
      <c r="B25" s="2">
        <v>134421</v>
      </c>
      <c r="C25" s="2">
        <v>692293</v>
      </c>
      <c r="D25" s="2">
        <v>567641</v>
      </c>
      <c r="E25" s="2">
        <v>259073</v>
      </c>
      <c r="F25" s="2">
        <v>259073</v>
      </c>
      <c r="G25" s="2">
        <v>0</v>
      </c>
      <c r="H25" s="2">
        <v>0</v>
      </c>
      <c r="I25" s="2">
        <v>0</v>
      </c>
      <c r="J25" s="2">
        <v>0</v>
      </c>
    </row>
    <row r="26" spans="1:10" s="3" customFormat="1" ht="14.25">
      <c r="A26" s="1" t="s">
        <v>20</v>
      </c>
      <c r="B26" s="2">
        <v>7180</v>
      </c>
      <c r="C26" s="2">
        <v>0</v>
      </c>
      <c r="D26" s="2">
        <v>7200</v>
      </c>
      <c r="E26" s="2">
        <v>-20</v>
      </c>
      <c r="F26" s="2">
        <v>0</v>
      </c>
      <c r="G26" s="2">
        <v>0</v>
      </c>
      <c r="H26" s="2">
        <v>0</v>
      </c>
      <c r="I26" s="2">
        <v>0</v>
      </c>
      <c r="J26" s="2">
        <v>0</v>
      </c>
    </row>
    <row r="27" spans="1:10" s="3" customFormat="1" ht="14.25">
      <c r="A27" s="1" t="s">
        <v>21</v>
      </c>
      <c r="B27" s="2">
        <v>-9572</v>
      </c>
      <c r="C27" s="2">
        <v>32744</v>
      </c>
      <c r="D27" s="2">
        <v>43021</v>
      </c>
      <c r="E27" s="2">
        <v>-19849</v>
      </c>
      <c r="F27" s="2">
        <v>0</v>
      </c>
      <c r="G27" s="2">
        <v>0</v>
      </c>
      <c r="H27" s="2">
        <v>0</v>
      </c>
      <c r="I27" s="2">
        <v>0</v>
      </c>
      <c r="J27" s="2">
        <v>0</v>
      </c>
    </row>
    <row r="28" spans="1:10" s="3" customFormat="1" ht="14.25">
      <c r="A28" s="1" t="s">
        <v>22</v>
      </c>
      <c r="B28" s="2">
        <v>70559</v>
      </c>
      <c r="C28" s="2">
        <v>0</v>
      </c>
      <c r="D28" s="2">
        <v>43000</v>
      </c>
      <c r="E28" s="2">
        <v>27559</v>
      </c>
      <c r="F28" s="2">
        <v>0</v>
      </c>
      <c r="G28" s="2">
        <v>0</v>
      </c>
      <c r="H28" s="2">
        <v>0</v>
      </c>
      <c r="I28" s="2">
        <v>0</v>
      </c>
      <c r="J28" s="2">
        <v>27559</v>
      </c>
    </row>
    <row r="29" spans="1:10" s="3" customFormat="1" ht="14.25">
      <c r="A29" s="1" t="s">
        <v>23</v>
      </c>
      <c r="B29" s="2">
        <v>179160</v>
      </c>
      <c r="C29" s="2">
        <v>218939</v>
      </c>
      <c r="D29" s="2">
        <v>288205</v>
      </c>
      <c r="E29" s="2">
        <v>109894</v>
      </c>
      <c r="F29" s="2">
        <v>51582</v>
      </c>
      <c r="G29" s="2">
        <v>0</v>
      </c>
      <c r="H29" s="2">
        <v>58312</v>
      </c>
      <c r="I29" s="2">
        <v>0</v>
      </c>
      <c r="J29" s="2">
        <v>0</v>
      </c>
    </row>
    <row r="30" spans="1:10" s="3" customFormat="1" ht="14.25">
      <c r="A30" s="1" t="s">
        <v>24</v>
      </c>
      <c r="B30" s="2">
        <v>83450</v>
      </c>
      <c r="C30" s="2">
        <v>0</v>
      </c>
      <c r="D30" s="2">
        <v>0</v>
      </c>
      <c r="E30" s="2">
        <v>83450</v>
      </c>
      <c r="F30" s="2">
        <v>0</v>
      </c>
      <c r="G30" s="2">
        <v>0</v>
      </c>
      <c r="H30" s="2">
        <v>0</v>
      </c>
      <c r="I30" s="2">
        <v>0</v>
      </c>
      <c r="J30" s="2">
        <v>83450</v>
      </c>
    </row>
    <row r="31" spans="1:10" s="3" customFormat="1" ht="14.25">
      <c r="A31" s="1" t="s">
        <v>25</v>
      </c>
      <c r="B31" s="2">
        <v>30061</v>
      </c>
      <c r="C31" s="2">
        <v>13761</v>
      </c>
      <c r="D31" s="2">
        <v>20200</v>
      </c>
      <c r="E31" s="2">
        <v>23622</v>
      </c>
      <c r="F31" s="2">
        <v>0</v>
      </c>
      <c r="G31" s="2">
        <v>0</v>
      </c>
      <c r="H31" s="2">
        <v>0</v>
      </c>
      <c r="I31" s="2">
        <v>0</v>
      </c>
      <c r="J31" s="2">
        <v>23622</v>
      </c>
    </row>
    <row r="32" spans="1:10" s="3" customFormat="1" ht="14.25">
      <c r="A32" s="1" t="s">
        <v>26</v>
      </c>
      <c r="B32" s="2">
        <v>-89500</v>
      </c>
      <c r="C32" s="2">
        <v>0</v>
      </c>
      <c r="D32" s="2">
        <v>0</v>
      </c>
      <c r="E32" s="2">
        <v>-89500</v>
      </c>
      <c r="F32" s="2">
        <v>0</v>
      </c>
      <c r="G32" s="2">
        <v>0</v>
      </c>
      <c r="H32" s="2">
        <v>0</v>
      </c>
      <c r="I32" s="2">
        <v>0</v>
      </c>
      <c r="J32" s="2">
        <v>0</v>
      </c>
    </row>
    <row r="33" spans="1:10" s="3" customFormat="1" ht="14.25">
      <c r="A33" s="1" t="s">
        <v>27</v>
      </c>
      <c r="B33" s="2">
        <v>788899</v>
      </c>
      <c r="C33" s="2">
        <v>1426653</v>
      </c>
      <c r="D33" s="2">
        <v>1112130</v>
      </c>
      <c r="E33" s="2">
        <v>1103422</v>
      </c>
      <c r="F33" s="2">
        <v>918137</v>
      </c>
      <c r="G33" s="2">
        <v>185285</v>
      </c>
      <c r="H33" s="2">
        <v>0</v>
      </c>
      <c r="I33" s="2">
        <v>0</v>
      </c>
      <c r="J33" s="2">
        <v>0</v>
      </c>
    </row>
    <row r="34" spans="1:10" s="3" customFormat="1" ht="14.25">
      <c r="A34" s="1" t="s">
        <v>28</v>
      </c>
      <c r="B34" s="2">
        <v>15841</v>
      </c>
      <c r="C34" s="2">
        <v>55248</v>
      </c>
      <c r="D34" s="2">
        <v>76360</v>
      </c>
      <c r="E34" s="2">
        <v>-5271</v>
      </c>
      <c r="F34" s="2">
        <v>0</v>
      </c>
      <c r="G34" s="2">
        <v>0</v>
      </c>
      <c r="H34" s="2">
        <v>0</v>
      </c>
      <c r="I34" s="2">
        <v>0</v>
      </c>
      <c r="J34" s="2">
        <v>0</v>
      </c>
    </row>
    <row r="35" spans="1:10" s="3" customFormat="1" ht="14.25">
      <c r="A35" s="7" t="s">
        <v>29</v>
      </c>
      <c r="B35" s="2">
        <v>182175</v>
      </c>
      <c r="C35" s="2">
        <v>621334</v>
      </c>
      <c r="D35" s="2">
        <v>730090</v>
      </c>
      <c r="E35" s="2">
        <v>73419</v>
      </c>
      <c r="F35" s="2">
        <v>73419</v>
      </c>
      <c r="G35" s="2">
        <v>0</v>
      </c>
      <c r="H35" s="2">
        <v>0</v>
      </c>
      <c r="I35" s="2">
        <v>0</v>
      </c>
      <c r="J35" s="2">
        <v>0</v>
      </c>
    </row>
    <row r="36" spans="1:10" s="3" customFormat="1" ht="14.25">
      <c r="A36" s="1" t="s">
        <v>30</v>
      </c>
      <c r="B36" s="2">
        <v>-95513</v>
      </c>
      <c r="C36" s="2">
        <v>753809</v>
      </c>
      <c r="D36" s="2">
        <v>715035</v>
      </c>
      <c r="E36" s="2">
        <v>-56739</v>
      </c>
      <c r="F36" s="2">
        <v>0</v>
      </c>
      <c r="G36" s="2">
        <v>0</v>
      </c>
      <c r="H36" s="2">
        <v>0</v>
      </c>
      <c r="I36" s="2">
        <v>0</v>
      </c>
      <c r="J36" s="2">
        <v>0</v>
      </c>
    </row>
    <row r="37" spans="1:10" s="3" customFormat="1" ht="14.25">
      <c r="A37" s="1" t="s">
        <v>31</v>
      </c>
      <c r="B37" s="2">
        <v>81475</v>
      </c>
      <c r="C37" s="2">
        <v>235028</v>
      </c>
      <c r="D37" s="2">
        <v>142460</v>
      </c>
      <c r="E37" s="2">
        <v>174043</v>
      </c>
      <c r="F37" s="2">
        <v>61060</v>
      </c>
      <c r="G37" s="2">
        <v>0</v>
      </c>
      <c r="H37" s="2">
        <v>112983</v>
      </c>
      <c r="I37" s="2">
        <v>0</v>
      </c>
      <c r="J37" s="2">
        <v>0</v>
      </c>
    </row>
    <row r="38" spans="1:10" s="3" customFormat="1" ht="14.25">
      <c r="A38" s="1" t="s">
        <v>32</v>
      </c>
      <c r="B38" s="2">
        <v>-3903</v>
      </c>
      <c r="C38" s="2">
        <v>0</v>
      </c>
      <c r="D38" s="2">
        <v>0</v>
      </c>
      <c r="E38" s="2">
        <v>-3903</v>
      </c>
      <c r="F38" s="2">
        <v>0</v>
      </c>
      <c r="G38" s="2">
        <v>0</v>
      </c>
      <c r="H38" s="2">
        <v>0</v>
      </c>
      <c r="I38" s="2">
        <v>0</v>
      </c>
      <c r="J38" s="2">
        <v>0</v>
      </c>
    </row>
    <row r="39" spans="1:10" s="3" customFormat="1" ht="14.25">
      <c r="A39" s="1" t="s">
        <v>33</v>
      </c>
      <c r="B39" s="2">
        <v>511919</v>
      </c>
      <c r="C39" s="2">
        <v>286570</v>
      </c>
      <c r="D39" s="2">
        <v>375360</v>
      </c>
      <c r="E39" s="2">
        <v>423129</v>
      </c>
      <c r="F39" s="2">
        <v>0</v>
      </c>
      <c r="G39" s="2">
        <v>85570</v>
      </c>
      <c r="H39" s="2">
        <v>0</v>
      </c>
      <c r="I39" s="2">
        <v>201000</v>
      </c>
      <c r="J39" s="2">
        <v>136559</v>
      </c>
    </row>
    <row r="40" spans="1:10" s="3" customFormat="1" ht="14.25">
      <c r="A40" s="7" t="s">
        <v>34</v>
      </c>
      <c r="B40" s="2">
        <v>5763</v>
      </c>
      <c r="C40" s="2">
        <v>0</v>
      </c>
      <c r="D40" s="2">
        <v>0</v>
      </c>
      <c r="E40" s="2">
        <v>5763</v>
      </c>
      <c r="F40" s="2">
        <v>0</v>
      </c>
      <c r="G40" s="2">
        <v>0</v>
      </c>
      <c r="H40" s="2">
        <v>0</v>
      </c>
      <c r="I40" s="2">
        <v>0</v>
      </c>
      <c r="J40" s="2">
        <v>5763</v>
      </c>
    </row>
    <row r="41" spans="1:10" s="3" customFormat="1" ht="14.25">
      <c r="A41" s="1" t="s">
        <v>35</v>
      </c>
      <c r="B41" s="2">
        <v>68328</v>
      </c>
      <c r="C41" s="2">
        <v>93901</v>
      </c>
      <c r="D41" s="2">
        <v>74155</v>
      </c>
      <c r="E41" s="2">
        <v>88074</v>
      </c>
      <c r="F41" s="2">
        <v>88074</v>
      </c>
      <c r="G41" s="2">
        <v>0</v>
      </c>
      <c r="H41" s="2">
        <v>0</v>
      </c>
      <c r="I41" s="2">
        <v>0</v>
      </c>
      <c r="J41" s="2">
        <v>0</v>
      </c>
    </row>
    <row r="42" spans="1:10" s="3" customFormat="1" ht="14.25">
      <c r="A42" s="1" t="s">
        <v>36</v>
      </c>
      <c r="B42" s="2">
        <v>30672</v>
      </c>
      <c r="C42" s="2">
        <v>0</v>
      </c>
      <c r="D42" s="2">
        <v>25000</v>
      </c>
      <c r="E42" s="2">
        <v>5672</v>
      </c>
      <c r="F42" s="2">
        <v>0</v>
      </c>
      <c r="G42" s="2">
        <v>0</v>
      </c>
      <c r="H42" s="2">
        <v>0</v>
      </c>
      <c r="I42" s="2">
        <v>0</v>
      </c>
      <c r="J42" s="2">
        <v>5672</v>
      </c>
    </row>
    <row r="43" spans="1:10" s="3" customFormat="1" ht="14.25">
      <c r="A43" s="1" t="s">
        <v>37</v>
      </c>
      <c r="B43" s="2">
        <v>119710</v>
      </c>
      <c r="C43" s="2">
        <v>2376238</v>
      </c>
      <c r="D43" s="2">
        <v>1888789</v>
      </c>
      <c r="E43" s="2">
        <v>607159</v>
      </c>
      <c r="F43" s="2">
        <v>573035</v>
      </c>
      <c r="G43" s="2">
        <v>34124</v>
      </c>
      <c r="H43" s="2">
        <v>0</v>
      </c>
      <c r="I43" s="2">
        <v>0</v>
      </c>
      <c r="J43" s="2">
        <v>0</v>
      </c>
    </row>
    <row r="44" spans="1:10" s="3" customFormat="1" ht="14.25">
      <c r="A44" s="1" t="s">
        <v>38</v>
      </c>
      <c r="B44" s="2">
        <v>52279</v>
      </c>
      <c r="C44" s="2">
        <v>76010</v>
      </c>
      <c r="D44" s="2">
        <v>66460</v>
      </c>
      <c r="E44" s="2">
        <v>61829</v>
      </c>
      <c r="F44" s="2">
        <v>16001</v>
      </c>
      <c r="G44" s="2">
        <v>0</v>
      </c>
      <c r="H44" s="2">
        <v>45828</v>
      </c>
      <c r="I44" s="2">
        <v>0</v>
      </c>
      <c r="J44" s="2">
        <v>0</v>
      </c>
    </row>
    <row r="45" spans="1:10" s="3" customFormat="1" ht="14.25">
      <c r="A45" s="1" t="s">
        <v>39</v>
      </c>
      <c r="B45" s="2">
        <v>271699</v>
      </c>
      <c r="C45" s="2">
        <v>1308778</v>
      </c>
      <c r="D45" s="2">
        <v>957740</v>
      </c>
      <c r="E45" s="2">
        <v>622737</v>
      </c>
      <c r="F45" s="2">
        <v>603891</v>
      </c>
      <c r="G45" s="2">
        <v>18846</v>
      </c>
      <c r="H45" s="2">
        <v>0</v>
      </c>
      <c r="I45" s="2">
        <v>0</v>
      </c>
      <c r="J45" s="2">
        <v>0</v>
      </c>
    </row>
    <row r="46" spans="1:10" s="3" customFormat="1" ht="14.25">
      <c r="A46" s="1"/>
      <c r="B46" s="2"/>
      <c r="C46" s="2"/>
      <c r="D46" s="2"/>
      <c r="E46" s="2"/>
      <c r="F46" s="2"/>
      <c r="G46" s="2"/>
      <c r="H46" s="2"/>
      <c r="I46" s="2"/>
      <c r="J46" s="2"/>
    </row>
    <row r="47" spans="1:10" s="3" customFormat="1">
      <c r="A47" s="6" t="s">
        <v>53</v>
      </c>
      <c r="B47" s="5">
        <f>SUM(B6:B46)</f>
        <v>3325571</v>
      </c>
      <c r="C47" s="5">
        <f t="shared" ref="C47:J47" si="0">SUM(C6:C46)</f>
        <v>19156965</v>
      </c>
      <c r="D47" s="5">
        <f t="shared" si="0"/>
        <v>17031245</v>
      </c>
      <c r="E47" s="5">
        <f t="shared" si="0"/>
        <v>5451291</v>
      </c>
      <c r="F47" s="5">
        <f t="shared" si="0"/>
        <v>4279349</v>
      </c>
      <c r="G47" s="5">
        <f t="shared" si="0"/>
        <v>608616</v>
      </c>
      <c r="H47" s="5">
        <f t="shared" si="0"/>
        <v>217123</v>
      </c>
      <c r="I47" s="5">
        <f t="shared" si="0"/>
        <v>201000</v>
      </c>
      <c r="J47" s="5">
        <f t="shared" si="0"/>
        <v>420096</v>
      </c>
    </row>
    <row r="48" spans="1:10" s="3" customFormat="1" ht="14.25">
      <c r="A48" s="1"/>
      <c r="B48" s="2"/>
      <c r="C48" s="2"/>
      <c r="D48" s="2"/>
      <c r="E48" s="2"/>
      <c r="F48" s="2"/>
      <c r="G48" s="2"/>
      <c r="H48" s="2"/>
      <c r="I48" s="2"/>
      <c r="J48" s="2"/>
    </row>
    <row r="49" spans="1:10" s="3" customFormat="1">
      <c r="A49" s="6" t="s">
        <v>54</v>
      </c>
      <c r="B49" s="5">
        <f>B6+B8+B10+B11+B14+B16+B17+B19+B20+B21+B22+B25+B26+B28+B29+B30+B31+B33+B34+B35+B37+B39+B40+B41+B42+B43+B44+B45</f>
        <v>4424691</v>
      </c>
      <c r="C49" s="2"/>
      <c r="D49" s="2"/>
      <c r="E49" s="5">
        <f>E6+E7+E8+E10+E11+E12+E13+E16+E17+E22+E23+E24+E25+E28+E29+E30+E31+E33+E35+E37+E39+E40+E41+E42+E43+E44+E45+E20</f>
        <v>5726184</v>
      </c>
      <c r="F49" s="2"/>
      <c r="G49" s="2"/>
      <c r="H49" s="2"/>
      <c r="I49" s="2"/>
      <c r="J49" s="2"/>
    </row>
    <row r="57" spans="1:10">
      <c r="A57" s="11" t="s">
        <v>55</v>
      </c>
      <c r="B57" s="11"/>
      <c r="C57" s="11"/>
      <c r="D57" s="11"/>
      <c r="E57" s="11"/>
      <c r="F57" s="11"/>
      <c r="G57" s="11"/>
      <c r="H57" s="11"/>
      <c r="I57" s="11"/>
      <c r="J57" s="11"/>
    </row>
    <row r="58" spans="1:10">
      <c r="A58" s="12" t="s">
        <v>41</v>
      </c>
      <c r="B58" s="12"/>
      <c r="C58" s="12"/>
      <c r="D58" s="12"/>
      <c r="E58" s="12"/>
      <c r="F58" s="12"/>
      <c r="G58" s="12"/>
      <c r="H58" s="12"/>
      <c r="I58" s="12"/>
      <c r="J58" s="12"/>
    </row>
    <row r="59" spans="1:10">
      <c r="A59" s="9" t="s">
        <v>0</v>
      </c>
      <c r="B59" s="10"/>
      <c r="C59" s="10"/>
      <c r="D59" s="10"/>
      <c r="E59" s="10"/>
      <c r="F59" s="10"/>
      <c r="G59" s="10"/>
      <c r="H59" s="10"/>
      <c r="I59" s="10"/>
      <c r="J59" s="10"/>
    </row>
    <row r="60" spans="1:10" ht="30">
      <c r="A60" s="4" t="s">
        <v>42</v>
      </c>
      <c r="B60" s="4" t="s">
        <v>43</v>
      </c>
      <c r="C60" s="4" t="s">
        <v>44</v>
      </c>
      <c r="D60" s="4" t="s">
        <v>45</v>
      </c>
      <c r="E60" s="4" t="s">
        <v>46</v>
      </c>
      <c r="F60" s="4" t="s">
        <v>47</v>
      </c>
      <c r="G60" s="4" t="s">
        <v>48</v>
      </c>
      <c r="H60" s="4" t="s">
        <v>49</v>
      </c>
      <c r="I60" s="4" t="s">
        <v>50</v>
      </c>
      <c r="J60" s="4" t="s">
        <v>51</v>
      </c>
    </row>
    <row r="61" spans="1:10">
      <c r="A61" s="1"/>
      <c r="B61" s="2"/>
      <c r="C61" s="2"/>
      <c r="D61" s="2"/>
      <c r="E61" s="2"/>
      <c r="F61" s="2"/>
      <c r="G61" s="2"/>
      <c r="H61" s="2"/>
      <c r="I61" s="2"/>
      <c r="J61" s="2"/>
    </row>
    <row r="62" spans="1:10">
      <c r="A62" s="1" t="s">
        <v>3</v>
      </c>
      <c r="B62" s="2">
        <v>43400</v>
      </c>
      <c r="C62" s="2">
        <v>183594</v>
      </c>
      <c r="D62" s="2">
        <v>224600</v>
      </c>
      <c r="E62" s="2">
        <v>2394</v>
      </c>
      <c r="F62" s="2">
        <v>0</v>
      </c>
      <c r="G62" s="2">
        <v>2394</v>
      </c>
      <c r="H62" s="2">
        <v>0</v>
      </c>
      <c r="I62" s="2">
        <v>0</v>
      </c>
      <c r="J62" s="2">
        <v>0</v>
      </c>
    </row>
    <row r="63" spans="1:10">
      <c r="A63" s="1" t="s">
        <v>4</v>
      </c>
      <c r="B63" s="2">
        <v>0</v>
      </c>
      <c r="C63" s="2">
        <v>545449</v>
      </c>
      <c r="D63" s="2">
        <v>551910</v>
      </c>
      <c r="E63" s="2">
        <v>-6461</v>
      </c>
      <c r="F63" s="2">
        <v>0</v>
      </c>
      <c r="G63" s="2">
        <v>0</v>
      </c>
      <c r="H63" s="2">
        <v>0</v>
      </c>
      <c r="I63" s="2">
        <v>0</v>
      </c>
      <c r="J63" s="2">
        <v>0</v>
      </c>
    </row>
    <row r="64" spans="1:10">
      <c r="A64" s="1" t="s">
        <v>5</v>
      </c>
      <c r="B64" s="2">
        <v>287092</v>
      </c>
      <c r="C64" s="2">
        <v>847135</v>
      </c>
      <c r="D64" s="2">
        <v>925213</v>
      </c>
      <c r="E64" s="2">
        <v>209014</v>
      </c>
      <c r="F64" s="2">
        <v>209014</v>
      </c>
      <c r="G64" s="2">
        <v>0</v>
      </c>
      <c r="H64" s="2">
        <v>0</v>
      </c>
      <c r="I64" s="2">
        <v>0</v>
      </c>
      <c r="J64" s="2">
        <v>0</v>
      </c>
    </row>
    <row r="65" spans="1:10">
      <c r="A65" s="1" t="s">
        <v>12</v>
      </c>
      <c r="B65" s="2">
        <v>0</v>
      </c>
      <c r="C65" s="2">
        <v>69701</v>
      </c>
      <c r="D65" s="2">
        <v>69590</v>
      </c>
      <c r="E65" s="2">
        <v>111</v>
      </c>
      <c r="F65" s="2">
        <v>111</v>
      </c>
      <c r="G65" s="2">
        <v>0</v>
      </c>
      <c r="H65" s="2">
        <v>0</v>
      </c>
      <c r="I65" s="2">
        <v>0</v>
      </c>
      <c r="J65" s="2">
        <v>0</v>
      </c>
    </row>
    <row r="66" spans="1:10">
      <c r="A66" s="1" t="s">
        <v>15</v>
      </c>
      <c r="B66" s="2">
        <v>0</v>
      </c>
      <c r="C66" s="2">
        <v>115496</v>
      </c>
      <c r="D66" s="2">
        <v>115600</v>
      </c>
      <c r="E66" s="2">
        <v>-104</v>
      </c>
      <c r="F66" s="2">
        <v>0</v>
      </c>
      <c r="G66" s="2">
        <v>0</v>
      </c>
      <c r="H66" s="2">
        <v>0</v>
      </c>
      <c r="I66" s="2">
        <v>0</v>
      </c>
      <c r="J66" s="2">
        <v>0</v>
      </c>
    </row>
    <row r="67" spans="1:10">
      <c r="A67" s="1" t="s">
        <v>17</v>
      </c>
      <c r="B67" s="2">
        <v>23100</v>
      </c>
      <c r="C67" s="2">
        <v>126145</v>
      </c>
      <c r="D67" s="2">
        <v>150270</v>
      </c>
      <c r="E67" s="2">
        <v>-1025</v>
      </c>
      <c r="F67" s="2">
        <v>0</v>
      </c>
      <c r="G67" s="2">
        <v>0</v>
      </c>
      <c r="H67" s="2">
        <v>0</v>
      </c>
      <c r="I67" s="2">
        <v>0</v>
      </c>
      <c r="J67" s="2">
        <v>0</v>
      </c>
    </row>
    <row r="68" spans="1:10">
      <c r="A68" s="1" t="s">
        <v>19</v>
      </c>
      <c r="B68" s="2">
        <v>0</v>
      </c>
      <c r="C68" s="2">
        <v>57698</v>
      </c>
      <c r="D68" s="2">
        <v>315</v>
      </c>
      <c r="E68" s="2">
        <v>57383</v>
      </c>
      <c r="F68" s="2">
        <v>11500</v>
      </c>
      <c r="G68" s="2">
        <v>45883</v>
      </c>
      <c r="H68" s="2">
        <v>0</v>
      </c>
      <c r="I68" s="2">
        <v>0</v>
      </c>
      <c r="J68" s="2">
        <v>0</v>
      </c>
    </row>
    <row r="69" spans="1:10">
      <c r="A69" s="1" t="s">
        <v>37</v>
      </c>
      <c r="B69" s="2">
        <v>514</v>
      </c>
      <c r="C69" s="2">
        <v>92549</v>
      </c>
      <c r="D69" s="2">
        <v>89040</v>
      </c>
      <c r="E69" s="2">
        <v>4023</v>
      </c>
      <c r="F69" s="2">
        <v>0</v>
      </c>
      <c r="G69" s="2">
        <v>4023</v>
      </c>
      <c r="H69" s="2">
        <v>0</v>
      </c>
      <c r="I69" s="2">
        <v>0</v>
      </c>
      <c r="J69" s="2">
        <v>0</v>
      </c>
    </row>
    <row r="70" spans="1:10">
      <c r="A70" s="1" t="s">
        <v>38</v>
      </c>
      <c r="B70" s="2">
        <v>-49</v>
      </c>
      <c r="C70" s="2">
        <v>23699</v>
      </c>
      <c r="D70" s="2">
        <v>23730</v>
      </c>
      <c r="E70" s="2">
        <v>-80</v>
      </c>
      <c r="F70" s="2">
        <v>0</v>
      </c>
      <c r="G70" s="2">
        <v>0</v>
      </c>
      <c r="H70" s="2">
        <v>0</v>
      </c>
      <c r="I70" s="2">
        <v>0</v>
      </c>
      <c r="J70" s="2">
        <v>0</v>
      </c>
    </row>
    <row r="71" spans="1:10">
      <c r="A71" s="1"/>
      <c r="B71" s="2"/>
      <c r="C71" s="2"/>
      <c r="D71" s="2"/>
      <c r="E71" s="2"/>
      <c r="F71" s="2"/>
      <c r="G71" s="2"/>
      <c r="H71" s="2"/>
      <c r="I71" s="2"/>
      <c r="J71" s="2"/>
    </row>
    <row r="72" spans="1:10">
      <c r="A72" s="6" t="s">
        <v>53</v>
      </c>
      <c r="B72" s="5">
        <f>SUM(B62:B71)</f>
        <v>354057</v>
      </c>
      <c r="C72" s="5">
        <f t="shared" ref="C72:J72" si="1">SUM(C62:C71)</f>
        <v>2061466</v>
      </c>
      <c r="D72" s="5">
        <f t="shared" si="1"/>
        <v>2150268</v>
      </c>
      <c r="E72" s="5">
        <f t="shared" si="1"/>
        <v>265255</v>
      </c>
      <c r="F72" s="5">
        <f t="shared" si="1"/>
        <v>220625</v>
      </c>
      <c r="G72" s="5">
        <f t="shared" si="1"/>
        <v>52300</v>
      </c>
      <c r="H72" s="5">
        <f t="shared" si="1"/>
        <v>0</v>
      </c>
      <c r="I72" s="5">
        <f t="shared" si="1"/>
        <v>0</v>
      </c>
      <c r="J72" s="5">
        <f t="shared" si="1"/>
        <v>0</v>
      </c>
    </row>
    <row r="73" spans="1:10">
      <c r="A73" s="1"/>
      <c r="B73" s="5"/>
      <c r="C73" s="5"/>
      <c r="D73" s="5"/>
      <c r="E73" s="5"/>
      <c r="F73" s="5"/>
      <c r="G73" s="5"/>
      <c r="H73" s="5"/>
      <c r="I73" s="5"/>
      <c r="J73" s="5"/>
    </row>
    <row r="74" spans="1:10">
      <c r="A74" s="6" t="s">
        <v>54</v>
      </c>
      <c r="B74" s="5">
        <f>B72+49</f>
        <v>354106</v>
      </c>
      <c r="C74" s="2"/>
      <c r="D74" s="2"/>
      <c r="E74" s="5">
        <f>E62+E64+E65+E68+E69</f>
        <v>272925</v>
      </c>
      <c r="F74" s="2"/>
      <c r="G74" s="2"/>
      <c r="H74" s="2"/>
      <c r="I74" s="2"/>
      <c r="J74" s="2"/>
    </row>
    <row r="75" spans="1:10">
      <c r="B75" s="8"/>
    </row>
    <row r="79" spans="1:10">
      <c r="A79" s="12" t="s">
        <v>57</v>
      </c>
      <c r="B79" s="12"/>
      <c r="C79" s="12"/>
      <c r="D79" s="12"/>
      <c r="E79" s="12"/>
      <c r="F79" s="12"/>
      <c r="G79" s="12"/>
      <c r="H79" s="12"/>
      <c r="I79" s="12"/>
      <c r="J79" s="12"/>
    </row>
    <row r="80" spans="1:10">
      <c r="A80" s="12" t="s">
        <v>41</v>
      </c>
      <c r="B80" s="12"/>
      <c r="C80" s="12"/>
      <c r="D80" s="12"/>
      <c r="E80" s="12"/>
      <c r="F80" s="12"/>
      <c r="G80" s="12"/>
      <c r="H80" s="12"/>
      <c r="I80" s="12"/>
      <c r="J80" s="12"/>
    </row>
    <row r="81" spans="1:10">
      <c r="A81" s="9" t="s">
        <v>0</v>
      </c>
      <c r="B81" s="10"/>
      <c r="C81" s="10"/>
      <c r="D81" s="10"/>
      <c r="E81" s="10"/>
      <c r="F81" s="10"/>
      <c r="G81" s="10"/>
      <c r="H81" s="10"/>
      <c r="I81" s="10"/>
      <c r="J81" s="10"/>
    </row>
    <row r="82" spans="1:10" ht="30">
      <c r="A82" s="4" t="s">
        <v>42</v>
      </c>
      <c r="B82" s="4" t="s">
        <v>43</v>
      </c>
      <c r="C82" s="4" t="s">
        <v>44</v>
      </c>
      <c r="D82" s="4" t="s">
        <v>45</v>
      </c>
      <c r="E82" s="4" t="s">
        <v>46</v>
      </c>
      <c r="F82" s="4" t="s">
        <v>47</v>
      </c>
      <c r="G82" s="4" t="s">
        <v>48</v>
      </c>
      <c r="H82" s="4" t="s">
        <v>49</v>
      </c>
      <c r="I82" s="4" t="s">
        <v>50</v>
      </c>
      <c r="J82" s="4" t="s">
        <v>51</v>
      </c>
    </row>
    <row r="83" spans="1:10">
      <c r="A83" s="1"/>
      <c r="B83" s="2"/>
      <c r="C83" s="2"/>
      <c r="D83" s="2"/>
      <c r="E83" s="2"/>
      <c r="F83" s="2"/>
      <c r="G83" s="2"/>
      <c r="H83" s="2"/>
      <c r="I83" s="2"/>
      <c r="J83" s="2"/>
    </row>
    <row r="84" spans="1:10">
      <c r="A84" s="1" t="s">
        <v>2</v>
      </c>
      <c r="B84" s="2">
        <v>0</v>
      </c>
      <c r="C84" s="2">
        <v>20001</v>
      </c>
      <c r="D84" s="2">
        <v>0</v>
      </c>
      <c r="E84" s="2">
        <v>20001</v>
      </c>
      <c r="F84" s="2">
        <v>20001</v>
      </c>
      <c r="G84" s="2">
        <v>0</v>
      </c>
      <c r="H84" s="2">
        <v>0</v>
      </c>
      <c r="I84" s="2">
        <v>0</v>
      </c>
      <c r="J84" s="2">
        <v>0</v>
      </c>
    </row>
    <row r="85" spans="1:10">
      <c r="A85" s="1" t="s">
        <v>3</v>
      </c>
      <c r="B85" s="2">
        <v>0</v>
      </c>
      <c r="C85" s="2">
        <v>28085</v>
      </c>
      <c r="D85" s="2">
        <v>0</v>
      </c>
      <c r="E85" s="2">
        <v>28085</v>
      </c>
      <c r="F85" s="2">
        <v>28085</v>
      </c>
      <c r="G85" s="2">
        <v>0</v>
      </c>
      <c r="H85" s="2">
        <v>0</v>
      </c>
      <c r="I85" s="2">
        <v>0</v>
      </c>
      <c r="J85" s="2">
        <v>0</v>
      </c>
    </row>
    <row r="86" spans="1:10">
      <c r="A86" s="1" t="s">
        <v>4</v>
      </c>
      <c r="B86" s="2">
        <v>30486</v>
      </c>
      <c r="C86" s="2">
        <v>131100</v>
      </c>
      <c r="D86" s="2">
        <v>165000</v>
      </c>
      <c r="E86" s="2">
        <v>-3414</v>
      </c>
      <c r="F86" s="2">
        <v>3414</v>
      </c>
      <c r="G86" s="2">
        <v>0</v>
      </c>
      <c r="H86" s="2">
        <v>0</v>
      </c>
      <c r="I86" s="2">
        <v>0</v>
      </c>
      <c r="J86" s="2">
        <v>0</v>
      </c>
    </row>
    <row r="87" spans="1:10">
      <c r="A87" s="1" t="s">
        <v>6</v>
      </c>
      <c r="B87" s="2">
        <v>0</v>
      </c>
      <c r="C87" s="2">
        <v>31998</v>
      </c>
      <c r="D87" s="2">
        <v>10000</v>
      </c>
      <c r="E87" s="2">
        <v>21998</v>
      </c>
      <c r="F87" s="2">
        <v>21998</v>
      </c>
      <c r="G87" s="2">
        <v>0</v>
      </c>
      <c r="H87" s="2">
        <v>0</v>
      </c>
      <c r="I87" s="2">
        <v>0</v>
      </c>
      <c r="J87" s="2">
        <v>0</v>
      </c>
    </row>
    <row r="88" spans="1:10">
      <c r="A88" s="1" t="s">
        <v>7</v>
      </c>
      <c r="B88" s="2">
        <v>0</v>
      </c>
      <c r="C88" s="2">
        <v>13874</v>
      </c>
      <c r="D88" s="2">
        <v>0</v>
      </c>
      <c r="E88" s="2">
        <v>13874</v>
      </c>
      <c r="F88" s="2">
        <v>13874</v>
      </c>
      <c r="G88" s="2">
        <v>0</v>
      </c>
      <c r="H88" s="2">
        <v>0</v>
      </c>
      <c r="I88" s="2">
        <v>0</v>
      </c>
      <c r="J88" s="2">
        <v>0</v>
      </c>
    </row>
    <row r="89" spans="1:10">
      <c r="A89" s="1" t="s">
        <v>14</v>
      </c>
      <c r="B89" s="2">
        <v>0</v>
      </c>
      <c r="C89" s="2">
        <v>37702</v>
      </c>
      <c r="D89" s="2">
        <v>25000</v>
      </c>
      <c r="E89" s="2">
        <v>12702</v>
      </c>
      <c r="F89" s="2">
        <v>12702</v>
      </c>
      <c r="G89" s="2">
        <v>0</v>
      </c>
      <c r="H89" s="2">
        <v>0</v>
      </c>
      <c r="I89" s="2">
        <v>0</v>
      </c>
      <c r="J89" s="2">
        <v>0</v>
      </c>
    </row>
    <row r="90" spans="1:10">
      <c r="A90" s="1" t="s">
        <v>16</v>
      </c>
      <c r="B90" s="2">
        <v>0</v>
      </c>
      <c r="C90" s="2">
        <v>13499</v>
      </c>
      <c r="D90" s="2">
        <v>0</v>
      </c>
      <c r="E90" s="2">
        <v>13499</v>
      </c>
      <c r="F90" s="2">
        <v>13499</v>
      </c>
      <c r="G90" s="2">
        <v>0</v>
      </c>
      <c r="H90" s="2">
        <v>0</v>
      </c>
      <c r="I90" s="2">
        <v>0</v>
      </c>
      <c r="J90" s="2">
        <v>0</v>
      </c>
    </row>
    <row r="91" spans="1:10">
      <c r="A91" s="1" t="s">
        <v>17</v>
      </c>
      <c r="B91" s="2">
        <v>32600</v>
      </c>
      <c r="C91" s="2">
        <v>198640</v>
      </c>
      <c r="D91" s="2">
        <v>200394</v>
      </c>
      <c r="E91" s="2">
        <v>30846</v>
      </c>
      <c r="F91" s="2">
        <v>0</v>
      </c>
      <c r="G91" s="2">
        <v>30846</v>
      </c>
      <c r="H91" s="2">
        <v>0</v>
      </c>
      <c r="I91" s="2">
        <v>0</v>
      </c>
      <c r="J91" s="2">
        <v>0</v>
      </c>
    </row>
    <row r="92" spans="1:10">
      <c r="A92" s="1" t="s">
        <v>19</v>
      </c>
      <c r="B92" s="2">
        <v>21700</v>
      </c>
      <c r="C92" s="2">
        <v>49598</v>
      </c>
      <c r="D92" s="2">
        <v>0</v>
      </c>
      <c r="E92" s="2">
        <v>71298</v>
      </c>
      <c r="F92" s="2">
        <v>49598</v>
      </c>
      <c r="G92" s="2">
        <v>0</v>
      </c>
      <c r="H92" s="2">
        <v>0</v>
      </c>
      <c r="I92" s="2">
        <v>0</v>
      </c>
      <c r="J92" s="2">
        <v>21700</v>
      </c>
    </row>
    <row r="93" spans="1:10">
      <c r="A93" s="1" t="s">
        <v>56</v>
      </c>
      <c r="B93" s="2">
        <v>0</v>
      </c>
      <c r="C93" s="2">
        <v>17200</v>
      </c>
      <c r="D93" s="2">
        <v>0</v>
      </c>
      <c r="E93" s="2">
        <v>17200</v>
      </c>
      <c r="F93" s="2">
        <v>17200</v>
      </c>
      <c r="G93" s="2">
        <v>0</v>
      </c>
      <c r="H93" s="2">
        <v>0</v>
      </c>
      <c r="I93" s="2">
        <v>0</v>
      </c>
      <c r="J93" s="2">
        <v>0</v>
      </c>
    </row>
    <row r="94" spans="1:10">
      <c r="A94" s="1" t="s">
        <v>26</v>
      </c>
      <c r="B94" s="2">
        <v>53925</v>
      </c>
      <c r="C94" s="2">
        <v>0</v>
      </c>
      <c r="D94" s="2">
        <v>0</v>
      </c>
      <c r="E94" s="2">
        <v>53925</v>
      </c>
      <c r="F94" s="2">
        <v>0</v>
      </c>
      <c r="G94" s="2">
        <v>0</v>
      </c>
      <c r="H94" s="2">
        <v>0</v>
      </c>
      <c r="I94" s="2">
        <v>0</v>
      </c>
      <c r="J94" s="2">
        <v>53925</v>
      </c>
    </row>
    <row r="95" spans="1:10">
      <c r="A95" s="1" t="s">
        <v>27</v>
      </c>
      <c r="B95" s="2">
        <v>0</v>
      </c>
      <c r="C95" s="2">
        <v>264757</v>
      </c>
      <c r="D95" s="2">
        <v>100000</v>
      </c>
      <c r="E95" s="2">
        <v>164757</v>
      </c>
      <c r="F95" s="2">
        <v>164757</v>
      </c>
      <c r="G95" s="2">
        <v>0</v>
      </c>
      <c r="H95" s="2">
        <v>0</v>
      </c>
      <c r="I95" s="2">
        <v>0</v>
      </c>
      <c r="J95" s="2">
        <v>0</v>
      </c>
    </row>
    <row r="96" spans="1:10">
      <c r="A96" s="1" t="s">
        <v>30</v>
      </c>
      <c r="B96" s="2">
        <v>0</v>
      </c>
      <c r="C96" s="2">
        <v>75599</v>
      </c>
      <c r="D96" s="2">
        <v>65000</v>
      </c>
      <c r="E96" s="2">
        <v>10599</v>
      </c>
      <c r="F96" s="2">
        <v>10599</v>
      </c>
      <c r="G96" s="2">
        <v>0</v>
      </c>
      <c r="H96" s="2">
        <v>0</v>
      </c>
      <c r="I96" s="2">
        <v>0</v>
      </c>
      <c r="J96" s="2">
        <v>0</v>
      </c>
    </row>
    <row r="97" spans="1:10">
      <c r="A97" s="1" t="s">
        <v>37</v>
      </c>
      <c r="B97" s="2">
        <v>0</v>
      </c>
      <c r="C97" s="2">
        <v>59844</v>
      </c>
      <c r="D97" s="2">
        <v>0</v>
      </c>
      <c r="E97" s="2">
        <v>59844</v>
      </c>
      <c r="F97" s="2">
        <v>59844</v>
      </c>
      <c r="G97" s="2">
        <v>0</v>
      </c>
      <c r="H97" s="2">
        <v>0</v>
      </c>
      <c r="I97" s="2">
        <v>0</v>
      </c>
      <c r="J97" s="2">
        <v>0</v>
      </c>
    </row>
    <row r="98" spans="1:10">
      <c r="A98" s="1"/>
      <c r="B98" s="2"/>
      <c r="C98" s="2"/>
      <c r="D98" s="2"/>
      <c r="E98" s="2"/>
      <c r="F98" s="2"/>
      <c r="G98" s="2"/>
      <c r="H98" s="2"/>
      <c r="I98" s="2"/>
      <c r="J98" s="2"/>
    </row>
    <row r="99" spans="1:10">
      <c r="A99" s="6" t="s">
        <v>53</v>
      </c>
      <c r="B99" s="5">
        <f>SUM(B84:B98)</f>
        <v>138711</v>
      </c>
      <c r="C99" s="5">
        <f t="shared" ref="C99:J99" si="2">SUM(C84:C98)</f>
        <v>941897</v>
      </c>
      <c r="D99" s="5">
        <f t="shared" si="2"/>
        <v>565394</v>
      </c>
      <c r="E99" s="5">
        <f t="shared" si="2"/>
        <v>515214</v>
      </c>
      <c r="F99" s="5">
        <f t="shared" si="2"/>
        <v>415571</v>
      </c>
      <c r="G99" s="5">
        <f t="shared" si="2"/>
        <v>30846</v>
      </c>
      <c r="H99" s="5">
        <f t="shared" si="2"/>
        <v>0</v>
      </c>
      <c r="I99" s="5">
        <f t="shared" si="2"/>
        <v>0</v>
      </c>
      <c r="J99" s="5">
        <f t="shared" si="2"/>
        <v>75625</v>
      </c>
    </row>
    <row r="100" spans="1:10">
      <c r="A100" s="1"/>
      <c r="B100" s="2"/>
      <c r="C100" s="2"/>
      <c r="D100" s="2"/>
      <c r="E100" s="2"/>
      <c r="F100" s="2"/>
      <c r="G100" s="2"/>
      <c r="H100" s="2"/>
      <c r="I100" s="2"/>
      <c r="J100" s="2"/>
    </row>
    <row r="101" spans="1:10">
      <c r="A101" s="6" t="s">
        <v>54</v>
      </c>
      <c r="B101" s="5">
        <f>SUM(B99)</f>
        <v>138711</v>
      </c>
      <c r="C101" s="2"/>
      <c r="D101" s="2"/>
      <c r="E101" s="5">
        <f>E99+3414</f>
        <v>518628</v>
      </c>
      <c r="F101" s="2"/>
      <c r="G101" s="2"/>
      <c r="H101" s="2"/>
      <c r="I101" s="2"/>
      <c r="J101" s="2"/>
    </row>
    <row r="102" spans="1:10">
      <c r="A102" s="1"/>
      <c r="B102" s="2"/>
      <c r="C102" s="2"/>
      <c r="D102" s="2"/>
      <c r="E102" s="2"/>
      <c r="F102" s="2"/>
      <c r="G102" s="2"/>
      <c r="H102" s="2"/>
      <c r="I102" s="2"/>
      <c r="J102" s="2"/>
    </row>
  </sheetData>
  <mergeCells count="9">
    <mergeCell ref="A79:J79"/>
    <mergeCell ref="A80:J80"/>
    <mergeCell ref="A81:J81"/>
    <mergeCell ref="A59:J59"/>
    <mergeCell ref="A1:J1"/>
    <mergeCell ref="A2:J2"/>
    <mergeCell ref="A3:J3"/>
    <mergeCell ref="A57:J57"/>
    <mergeCell ref="A58:J5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2020-02-05T11:35:37Z</dcterms:created>
  <dcterms:modified xsi:type="dcterms:W3CDTF">2020-02-06T05:56:35Z</dcterms:modified>
</cp:coreProperties>
</file>